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60" windowWidth="15180" windowHeight="9345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'Tabelle2'!$A$2:$H$29</definedName>
  </definedNames>
  <calcPr fullCalcOnLoad="1"/>
</workbook>
</file>

<file path=xl/sharedStrings.xml><?xml version="1.0" encoding="utf-8"?>
<sst xmlns="http://schemas.openxmlformats.org/spreadsheetml/2006/main" count="77" uniqueCount="68">
  <si>
    <t>Beurteilung von Web-Stätten (web-sites) und Web-Seiten</t>
  </si>
  <si>
    <t>Testversion 0.3a</t>
  </si>
  <si>
    <t>Hausfrauen-Test</t>
  </si>
  <si>
    <t>Autor: Prof. Dr. Erik Jacobson / FH FFm</t>
  </si>
  <si>
    <t>Datum: 29.4.2002</t>
  </si>
  <si>
    <t xml:space="preserve">Bewertung </t>
  </si>
  <si>
    <t xml:space="preserve">  </t>
  </si>
  <si>
    <t xml:space="preserve">Es gibt vier verschiedene Antwortformen auf die Bewertungsfragen: </t>
  </si>
  <si>
    <r>
      <t>1. Vergabe einer Note (1 .. 6):</t>
    </r>
    <r>
      <rPr>
        <sz val="12"/>
        <rFont val="Arial"/>
        <family val="2"/>
      </rPr>
      <t xml:space="preserve"> 
   Note 1: 50 Punkte  (sehr gut) nicht besser zu machen
   Note 2: 40 Punkte  (gut)          
   Note 3: 30 Punkte  (befriedigend)
   Note 4: 20 Punkte  (ausreichend)
   Note 5: 10 Punkte  (mangelhaft)
   Note 6: 0 Punkte    (sehr schlecht) </t>
    </r>
  </si>
  <si>
    <r>
      <t>2. Antwort "Ja/Nein" = 1 / 0 (numerisch)</t>
    </r>
    <r>
      <rPr>
        <sz val="12"/>
        <rFont val="Arial"/>
        <family val="2"/>
      </rPr>
      <t xml:space="preserve">  
J(a) = +50 Punkte/  N(ein) = 0 Punkte. entspricht einer Bewertung mit den Noten 1 bzw. 6 (manchmal abgeschwächt)
Da ein Ja nicht immer eine Positive- und ein Nein nicht immer eine Negative Antwort bedeutet wird dem entsprechend die Punktzahl mit einem Negativen- bzw. Positiven Faktor (-&gt; Gewichtung) multipliziert. </t>
    </r>
  </si>
  <si>
    <r>
      <t xml:space="preserve">3. Angabe einer Zahl (Anzahl) </t>
    </r>
    <r>
      <rPr>
        <sz val="12"/>
        <rFont val="Arial"/>
        <family val="2"/>
      </rPr>
      <t xml:space="preserve">
individueller Punkteschlüssel für jedes Kriterium </t>
    </r>
  </si>
  <si>
    <r>
      <t>4. Prozentangabe (1 ... 100)</t>
    </r>
    <r>
      <rPr>
        <sz val="12"/>
        <rFont val="Arial"/>
        <family val="2"/>
      </rPr>
      <t xml:space="preserve">
individueller Punkteschlüssel für jedes Kriterium </t>
    </r>
  </si>
  <si>
    <t>Wird in ein Feld kein Wert eingegeben bleibt diese Bewertung unberücksichtigt</t>
  </si>
  <si>
    <t>Alle Bewertungen werden mit einem Gewicht versehen, das die Bedeutung dieser Frage widerspiegelt.</t>
  </si>
  <si>
    <t>Kriterien welche keine Gewichtung haben, werden nicht bei der Bewertung mit einbezogen. Sie wurden bereits an einer vorherigen Stelle gewertet</t>
  </si>
  <si>
    <t>Die Ergebnisse werden wieder auf eine Notenskala umgerechnet</t>
  </si>
  <si>
    <t xml:space="preserve"> </t>
  </si>
  <si>
    <t>Startseite</t>
  </si>
  <si>
    <t>Note</t>
  </si>
  <si>
    <t>Ja / Nein</t>
  </si>
  <si>
    <t>Menge</t>
  </si>
  <si>
    <r>
      <t>Anteil</t>
    </r>
    <r>
      <rPr>
        <sz val="10"/>
        <rFont val="Arial"/>
        <family val="0"/>
      </rPr>
      <t xml:space="preserve"> </t>
    </r>
  </si>
  <si>
    <t>Gewicht</t>
  </si>
  <si>
    <t>Resultat</t>
  </si>
  <si>
    <t>1 ... 6</t>
  </si>
  <si>
    <t xml:space="preserve">  1 / 0</t>
  </si>
  <si>
    <t xml:space="preserve">     %</t>
  </si>
  <si>
    <t xml:space="preserve"> Wie viel % der Seite sind für Sie von Interesse ?</t>
  </si>
  <si>
    <t xml:space="preserve"> Übersichtlichkeit der Seite / Erkennbarkeit der Links (Verweise)</t>
  </si>
  <si>
    <t xml:space="preserve"> Ist die Seite aktuell ? (Erstellungsdatum ersichtlich ?)</t>
  </si>
  <si>
    <t xml:space="preserve"> Treten Fehlermeldungen auf ?</t>
  </si>
  <si>
    <t xml:space="preserve"> Wie viele Bildschirmseiten umfasst die Startseite ?</t>
  </si>
  <si>
    <t xml:space="preserve"> Wie viele Bilder enthält die Seite ?</t>
  </si>
  <si>
    <t xml:space="preserve"> Wie schnell erfolgt das Laden der Seite (subjektiv) ?</t>
  </si>
  <si>
    <t xml:space="preserve">   Drucken</t>
  </si>
  <si>
    <t xml:space="preserve">  Passt die Seite beim Ausdrucken auf 1 Blatt A4</t>
  </si>
  <si>
    <t xml:space="preserve">   Informationsgehalt</t>
  </si>
  <si>
    <t xml:space="preserve"> Gibt es eine Inhaltsangabe / Kurzbeschreibung</t>
  </si>
  <si>
    <t xml:space="preserve"> Gibt es ein Inhaltsverzeichnis (Sitemap)</t>
  </si>
  <si>
    <t xml:space="preserve"> Wie viele Links (Verweise) sind auf der Seite ?</t>
  </si>
  <si>
    <t xml:space="preserve">    Alternativ-Darstellungen:</t>
  </si>
  <si>
    <t xml:space="preserve">  Sprachauswahl   /   Anzahl der Sprachen </t>
  </si>
  <si>
    <t xml:space="preserve">  Auswahl von Text- / Graphikversion</t>
  </si>
  <si>
    <t xml:space="preserve">  Rückkopplung</t>
  </si>
  <si>
    <t xml:space="preserve">Note 1: 50 Punkte </t>
  </si>
  <si>
    <t xml:space="preserve">Note 2: 40 Punkte </t>
  </si>
  <si>
    <t>Note 3: 30 Punkte</t>
  </si>
  <si>
    <t xml:space="preserve">Note 4: 20 Punkte </t>
  </si>
  <si>
    <t xml:space="preserve">Note 5: 10 Punkte </t>
  </si>
  <si>
    <t>Note 6:  0  Punkte</t>
  </si>
  <si>
    <t>&lt;5=0P; 5-10 =10P; &gt;10 =0P; &gt;20 = -5P</t>
  </si>
  <si>
    <t>Ist der URL leicht zu merken ?</t>
  </si>
  <si>
    <t>Projekt 2001 Webdesign: Bewertung von Web-Stätten (Web-Sites)</t>
  </si>
  <si>
    <t xml:space="preserve"> Ist der Name aussagekräftig ?</t>
  </si>
  <si>
    <t xml:space="preserve"> Sind Sie durch eine Suchmaschine hierher gekommen (z.B. yahoo, google, altavista)</t>
  </si>
  <si>
    <t xml:space="preserve"> Werden Kontaktmöglichkeiten geboten?
z.B. per Email / Gästebuch / Rückmeldeformular ?</t>
  </si>
  <si>
    <t xml:space="preserve">  Erster Eindruck</t>
  </si>
  <si>
    <t xml:space="preserve"> Tester: Erik Jacobson</t>
  </si>
  <si>
    <t xml:space="preserve"> Datum: 20. 5. 2002</t>
  </si>
  <si>
    <t xml:space="preserve"> Browser: Netscape 4.75</t>
  </si>
  <si>
    <t>G = E*F</t>
  </si>
  <si>
    <t>G = 10*(6 - B) * F</t>
  </si>
  <si>
    <t>G = 50 * C * F</t>
  </si>
  <si>
    <t>Formel</t>
  </si>
  <si>
    <t>G = 10*(6 – B) * F</t>
  </si>
  <si>
    <t>10*MAX(0; 5-D*0,66)*F</t>
  </si>
  <si>
    <t>G = 5*MAX(0;10-ABS(D-10))*F</t>
  </si>
  <si>
    <t>G = 10* MIN(D-1, 5) * F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</si>
</sst>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0" xfId="18" applyAlignment="1">
      <alignment/>
    </xf>
    <xf numFmtId="16" fontId="1" fillId="0" borderId="7" xfId="18" applyNumberForma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2" borderId="7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>
      <alignment/>
    </xf>
    <xf numFmtId="0" fontId="1" fillId="0" borderId="1" xfId="18" applyBorder="1" applyAlignment="1">
      <alignment/>
    </xf>
    <xf numFmtId="0" fontId="1" fillId="0" borderId="0" xfId="18" applyFont="1" applyAlignment="1">
      <alignment/>
    </xf>
    <xf numFmtId="0" fontId="6" fillId="0" borderId="0" xfId="0" applyFont="1" applyAlignment="1">
      <alignment/>
    </xf>
    <xf numFmtId="0" fontId="1" fillId="0" borderId="0" xfId="18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2" borderId="7" xfId="0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6" sqref="A16"/>
    </sheetView>
  </sheetViews>
  <sheetFormatPr defaultColWidth="11.421875" defaultRowHeight="12.75"/>
  <cols>
    <col min="1" max="1" width="126.8515625" style="0" customWidth="1"/>
    <col min="3" max="3" width="4.00390625" style="0" customWidth="1"/>
    <col min="4" max="4" width="5.28125" style="0" customWidth="1"/>
    <col min="5" max="5" width="4.140625" style="0" customWidth="1"/>
  </cols>
  <sheetData>
    <row r="1" ht="30">
      <c r="A1" s="1" t="s">
        <v>0</v>
      </c>
    </row>
    <row r="3" ht="23.25">
      <c r="A3" s="2" t="s">
        <v>1</v>
      </c>
    </row>
    <row r="4" ht="12.75">
      <c r="A4" s="3" t="s">
        <v>2</v>
      </c>
    </row>
    <row r="5" ht="12.75">
      <c r="A5" t="s">
        <v>3</v>
      </c>
    </row>
    <row r="6" ht="12.75">
      <c r="A6" t="s">
        <v>4</v>
      </c>
    </row>
    <row r="10" ht="12.75">
      <c r="A10" t="s">
        <v>5</v>
      </c>
    </row>
    <row r="11" ht="12.75">
      <c r="A11" t="s">
        <v>6</v>
      </c>
    </row>
    <row r="12" ht="15">
      <c r="A12" s="4" t="s">
        <v>7</v>
      </c>
    </row>
    <row r="13" ht="15">
      <c r="A13" s="4"/>
    </row>
    <row r="14" ht="105.75">
      <c r="A14" s="6" t="s">
        <v>8</v>
      </c>
    </row>
    <row r="15" ht="66" customHeight="1">
      <c r="A15" s="6" t="s">
        <v>9</v>
      </c>
    </row>
    <row r="16" ht="36" customHeight="1">
      <c r="A16" s="6" t="s">
        <v>10</v>
      </c>
    </row>
    <row r="17" ht="36.75" customHeight="1">
      <c r="A17" s="6" t="s">
        <v>11</v>
      </c>
    </row>
    <row r="19" ht="20.25" customHeight="1">
      <c r="A19" s="4" t="s">
        <v>12</v>
      </c>
    </row>
    <row r="20" ht="15">
      <c r="A20" s="4" t="s">
        <v>13</v>
      </c>
    </row>
    <row r="21" spans="1:4" ht="15">
      <c r="A21" s="4" t="s">
        <v>14</v>
      </c>
      <c r="B21" s="4"/>
      <c r="C21" s="4"/>
      <c r="D21" s="4"/>
    </row>
    <row r="23" ht="27.75" customHeight="1">
      <c r="A23" s="6" t="s">
        <v>15</v>
      </c>
    </row>
    <row r="24" ht="12.75">
      <c r="A24" t="s">
        <v>16</v>
      </c>
    </row>
  </sheetData>
  <printOptions/>
  <pageMargins left="0.79" right="0.79" top="0.98" bottom="0.98" header="0.49" footer="0.4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54.140625" style="0" customWidth="1"/>
    <col min="2" max="2" width="6.28125" style="0" customWidth="1"/>
    <col min="3" max="3" width="9.140625" style="0" customWidth="1"/>
    <col min="4" max="5" width="7.140625" style="0" customWidth="1"/>
    <col min="6" max="6" width="8.421875" style="0" customWidth="1"/>
    <col min="7" max="7" width="8.28125" style="0" customWidth="1"/>
    <col min="8" max="8" width="26.7109375" style="0" bestFit="1" customWidth="1"/>
  </cols>
  <sheetData>
    <row r="1" spans="1:13" ht="15.75">
      <c r="A1" s="26" t="s">
        <v>52</v>
      </c>
      <c r="M1" s="7"/>
    </row>
    <row r="2" ht="15.75">
      <c r="A2" s="26" t="s">
        <v>57</v>
      </c>
    </row>
    <row r="3" ht="15.75">
      <c r="A3" s="26" t="s">
        <v>58</v>
      </c>
    </row>
    <row r="4" ht="15.75">
      <c r="A4" s="26" t="s">
        <v>59</v>
      </c>
    </row>
    <row r="5" ht="13.5" thickBot="1"/>
    <row r="6" spans="1:8" ht="21" thickBot="1">
      <c r="A6" s="8" t="s">
        <v>17</v>
      </c>
      <c r="B6" s="10" t="s">
        <v>18</v>
      </c>
      <c r="C6" s="11" t="s">
        <v>19</v>
      </c>
      <c r="D6" s="12" t="s">
        <v>20</v>
      </c>
      <c r="E6" s="13" t="s">
        <v>21</v>
      </c>
      <c r="F6" s="14" t="s">
        <v>22</v>
      </c>
      <c r="G6" s="14" t="s">
        <v>23</v>
      </c>
      <c r="H6" s="32" t="s">
        <v>63</v>
      </c>
    </row>
    <row r="7" spans="1:6" ht="13.5" thickBot="1">
      <c r="A7" s="9" t="s">
        <v>56</v>
      </c>
      <c r="B7" s="16" t="s">
        <v>24</v>
      </c>
      <c r="C7" s="17" t="s">
        <v>25</v>
      </c>
      <c r="D7" s="9"/>
      <c r="E7" s="18" t="s">
        <v>26</v>
      </c>
      <c r="F7" s="9"/>
    </row>
    <row r="8" spans="1:8" ht="13.5" thickBot="1">
      <c r="A8" s="19" t="s">
        <v>27</v>
      </c>
      <c r="E8" s="33">
        <v>33</v>
      </c>
      <c r="F8" s="3">
        <v>2</v>
      </c>
      <c r="G8" s="30">
        <f>IF(AND(E8&gt;0,E8&lt;101),E8*ABS(F8),-1)</f>
        <v>66</v>
      </c>
      <c r="H8" t="s">
        <v>60</v>
      </c>
    </row>
    <row r="9" spans="1:8" ht="13.5" thickBot="1">
      <c r="A9" t="s">
        <v>28</v>
      </c>
      <c r="B9" s="21">
        <v>2</v>
      </c>
      <c r="F9" s="3">
        <v>1</v>
      </c>
      <c r="G9" s="30">
        <f>IF(ISBLANK(B9),-1,IF(AND(B9&gt;0,B9&lt;7),(6-B9)*10*F9,))</f>
        <v>40</v>
      </c>
      <c r="H9" t="s">
        <v>61</v>
      </c>
    </row>
    <row r="10" spans="1:8" ht="13.5" thickBot="1">
      <c r="A10" t="s">
        <v>29</v>
      </c>
      <c r="C10" s="21">
        <v>1</v>
      </c>
      <c r="F10" s="3">
        <v>0.5</v>
      </c>
      <c r="G10" s="30">
        <f>IF(OR(C10&lt;0,ISBLANK(C10)),-1,IF(C10&gt;0,50,0)*F10)</f>
        <v>25</v>
      </c>
      <c r="H10" t="s">
        <v>62</v>
      </c>
    </row>
    <row r="11" spans="1:8" ht="13.5" thickBot="1">
      <c r="A11" t="s">
        <v>30</v>
      </c>
      <c r="C11" s="20">
        <v>0</v>
      </c>
      <c r="F11" s="3">
        <v>2</v>
      </c>
      <c r="G11" s="30">
        <f>IF(OR(C11&lt;0,ISBLANK(C11)),-1,IF(C11&gt;0,0,50)*ABS(F11))</f>
        <v>100</v>
      </c>
      <c r="H11" t="s">
        <v>62</v>
      </c>
    </row>
    <row r="12" spans="1:8" ht="13.5" thickBot="1">
      <c r="A12" t="s">
        <v>31</v>
      </c>
      <c r="D12" s="21">
        <v>6</v>
      </c>
      <c r="F12" s="3">
        <v>1</v>
      </c>
      <c r="G12" s="30">
        <f>IF(OR(D12&lt;=0,ISBLANK(D12)),-1,MAX(0,5-INT(D12*0.66))*10*ABS(F12))</f>
        <v>20</v>
      </c>
      <c r="H12" t="s">
        <v>65</v>
      </c>
    </row>
    <row r="13" spans="1:8" ht="13.5" thickBot="1">
      <c r="A13" t="s">
        <v>32</v>
      </c>
      <c r="D13" s="20">
        <v>4</v>
      </c>
      <c r="F13" s="3">
        <v>1</v>
      </c>
      <c r="G13" s="30">
        <f>IF(OR(D13&lt;=0,ISBLANK(D13)),-1,MAX(0,5-INT(D13*0.66))*10*ABS(F13))</f>
        <v>30</v>
      </c>
      <c r="H13" t="s">
        <v>65</v>
      </c>
    </row>
    <row r="14" spans="1:8" ht="13.5" thickBot="1">
      <c r="A14" t="s">
        <v>33</v>
      </c>
      <c r="B14" s="21"/>
      <c r="F14" s="3">
        <v>2</v>
      </c>
      <c r="G14" s="30">
        <f>IF(ISBLANK(B14),-1,IF(AND(B14&gt;0,B14&lt;7),(6-B14)*10*F14,))</f>
        <v>-1</v>
      </c>
      <c r="H14" t="s">
        <v>64</v>
      </c>
    </row>
    <row r="15" spans="1:7" ht="13.5" thickBot="1">
      <c r="A15" s="9" t="s">
        <v>34</v>
      </c>
      <c r="F15" s="3"/>
      <c r="G15" s="30"/>
    </row>
    <row r="16" spans="1:8" ht="13.5" thickBot="1">
      <c r="A16" t="s">
        <v>35</v>
      </c>
      <c r="C16" s="21">
        <v>1</v>
      </c>
      <c r="F16" s="3">
        <v>0.5</v>
      </c>
      <c r="G16" s="30">
        <f>IF(OR(C16&lt;0,ISBLANK(C16)),-1,IF(C16&gt;0,50,0)*F16)</f>
        <v>25</v>
      </c>
      <c r="H16" t="s">
        <v>62</v>
      </c>
    </row>
    <row r="17" spans="1:7" ht="13.5" thickBot="1">
      <c r="A17" s="9" t="s">
        <v>36</v>
      </c>
      <c r="C17" s="22"/>
      <c r="F17" s="3"/>
      <c r="G17" s="30"/>
    </row>
    <row r="18" spans="1:8" ht="13.5" thickBot="1">
      <c r="A18" t="s">
        <v>37</v>
      </c>
      <c r="C18" s="21">
        <v>1</v>
      </c>
      <c r="F18" s="3">
        <v>0.5</v>
      </c>
      <c r="G18" s="30">
        <f>IF(OR(C18&lt;0,ISBLANK(C18)),-1,IF(C18&gt;0,50,0)*F18)</f>
        <v>25</v>
      </c>
      <c r="H18" t="s">
        <v>62</v>
      </c>
    </row>
    <row r="19" spans="1:8" ht="13.5" thickBot="1">
      <c r="A19" t="s">
        <v>38</v>
      </c>
      <c r="C19" s="20">
        <v>1</v>
      </c>
      <c r="F19" s="3">
        <v>0.5</v>
      </c>
      <c r="G19" s="30">
        <f>IF(OR(C19&lt;0,ISBLANK(C19)),-1,IF(C19&gt;0,50,0)*F19)</f>
        <v>25</v>
      </c>
      <c r="H19" t="s">
        <v>62</v>
      </c>
    </row>
    <row r="20" spans="1:8" ht="13.5" thickBot="1">
      <c r="A20" t="s">
        <v>39</v>
      </c>
      <c r="C20" s="22"/>
      <c r="D20" s="21">
        <v>10</v>
      </c>
      <c r="F20" s="27">
        <v>3</v>
      </c>
      <c r="G20" s="30">
        <f>IF(OR(D20&lt;=0,ISBLANK(D20)),-1,MAX(0,10-ABS(D20-10))*5*F20)</f>
        <v>150</v>
      </c>
      <c r="H20" t="s">
        <v>66</v>
      </c>
    </row>
    <row r="21" spans="1:8" ht="13.5" thickBot="1">
      <c r="A21" t="s">
        <v>53</v>
      </c>
      <c r="C21" s="21">
        <v>1</v>
      </c>
      <c r="F21" s="28">
        <v>0.5</v>
      </c>
      <c r="G21" s="30">
        <f>IF(OR(C21&lt;0,ISBLANK(C21)),-1,IF(C21&gt;0,50,0)*F21)</f>
        <v>25</v>
      </c>
      <c r="H21" t="s">
        <v>62</v>
      </c>
    </row>
    <row r="22" spans="1:8" ht="26.25" thickBot="1">
      <c r="A22" s="5" t="s">
        <v>54</v>
      </c>
      <c r="C22" s="20">
        <v>0</v>
      </c>
      <c r="F22" s="3">
        <v>1</v>
      </c>
      <c r="G22" s="30">
        <f>IF(OR(C22&lt;=0,ISBLANK(C22)),-1,IF(C22&gt;0,50,0)*F22)</f>
        <v>-1</v>
      </c>
      <c r="H22" t="s">
        <v>62</v>
      </c>
    </row>
    <row r="23" spans="1:7" ht="13.5" thickBot="1">
      <c r="A23" s="9" t="s">
        <v>40</v>
      </c>
      <c r="C23" s="22"/>
      <c r="F23" s="3"/>
      <c r="G23" s="30"/>
    </row>
    <row r="24" spans="1:8" ht="13.5" thickBot="1">
      <c r="A24" t="s">
        <v>41</v>
      </c>
      <c r="C24" s="22"/>
      <c r="D24" s="21">
        <v>5</v>
      </c>
      <c r="F24" s="3">
        <v>1</v>
      </c>
      <c r="G24" s="30">
        <f>IF(OR(D24&lt;=1,ISBLANK(D24)),-1,MIN(5,D24-1)*10*ABS(F24))</f>
        <v>40</v>
      </c>
      <c r="H24" t="s">
        <v>67</v>
      </c>
    </row>
    <row r="25" spans="1:8" ht="13.5" thickBot="1">
      <c r="A25" t="s">
        <v>42</v>
      </c>
      <c r="C25" s="21">
        <v>1</v>
      </c>
      <c r="F25" s="3">
        <v>2</v>
      </c>
      <c r="G25" s="30">
        <f>IF(OR(C25&lt;=0,ISBLANK(C25)),-1,IF(C25&gt;0,50,0)*F25)</f>
        <v>100</v>
      </c>
      <c r="H25" t="s">
        <v>62</v>
      </c>
    </row>
    <row r="26" spans="1:7" ht="15.75" customHeight="1" thickBot="1">
      <c r="A26" s="9" t="s">
        <v>43</v>
      </c>
      <c r="C26" s="22"/>
      <c r="F26" s="3"/>
      <c r="G26" s="30"/>
    </row>
    <row r="27" spans="1:8" ht="26.25" thickBot="1">
      <c r="A27" s="5" t="s">
        <v>55</v>
      </c>
      <c r="C27" s="21">
        <v>1</v>
      </c>
      <c r="F27" s="3">
        <v>1</v>
      </c>
      <c r="G27" s="30">
        <f>IF(OR(C27&lt;0,ISBLANK(C27)),-1,IF(C27&gt;0,50,0)*F27)</f>
        <v>50</v>
      </c>
      <c r="H27" t="s">
        <v>62</v>
      </c>
    </row>
    <row r="28" spans="6:7" ht="12.75">
      <c r="F28" s="3"/>
      <c r="G28" s="30"/>
    </row>
    <row r="29" spans="1:7" ht="12.75">
      <c r="A29" s="9" t="str">
        <f>"Ergebnis - Startseite  -   Note:   "&amp;ROUND((6-(SUMIF(G8:G27,"&gt;0",G8:G27)/(10*SUMIF(G8:G27,"&gt;=0",F8:F27)))),1)</f>
        <v>Ergebnis - Startseite  -   Note:   1,6</v>
      </c>
      <c r="B29" s="23">
        <f>6-(G29/(10*F29))</f>
        <v>1.63030303030303</v>
      </c>
      <c r="C29" s="23"/>
      <c r="D29" s="23"/>
      <c r="E29" s="23"/>
      <c r="F29" s="29">
        <f>SUMIF(G8:G27,"&gt;=0",F8:F27)</f>
        <v>16.5</v>
      </c>
      <c r="G29" s="31">
        <f>SUMIF(G8:G27,"&gt;0",G8:G27)</f>
        <v>721</v>
      </c>
    </row>
    <row r="37" ht="16.5" customHeight="1"/>
    <row r="50" ht="11.25" customHeight="1"/>
    <row r="61" ht="14.25" customHeight="1"/>
    <row r="65" ht="11.25" customHeight="1"/>
    <row r="66" ht="11.25" customHeight="1"/>
    <row r="67" ht="21.75" customHeight="1"/>
    <row r="92" ht="14.25" customHeight="1"/>
    <row r="93" ht="14.25" customHeight="1"/>
    <row r="94" ht="14.25" customHeight="1"/>
  </sheetData>
  <sheetProtection sheet="1" objects="1" scenarios="1"/>
  <hyperlinks>
    <hyperlink ref="B7" location="Tabelle3!A13" tooltip="1 = sehr gut" display="Tabelle3!A13"/>
    <hyperlink ref="F20" location="Tabelle3!B25" display="Tabelle3!B25"/>
  </hyperlinks>
  <printOptions/>
  <pageMargins left="0.59" right="0.59" top="0" bottom="0.59" header="0.12" footer="0.51"/>
  <pageSetup horizontalDpi="300" verticalDpi="300" orientation="portrait" paperSize="9" scale="70" r:id="rId1"/>
  <headerFooter alignWithMargins="0">
    <oddFooter>&amp;LErik Jacobson FH Ffm&amp;R&amp;D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0:B29"/>
  <sheetViews>
    <sheetView workbookViewId="0" topLeftCell="A1">
      <selection activeCell="A13" sqref="A13"/>
    </sheetView>
  </sheetViews>
  <sheetFormatPr defaultColWidth="11.421875" defaultRowHeight="12.75"/>
  <cols>
    <col min="1" max="1" width="26.57421875" style="0" customWidth="1"/>
    <col min="2" max="2" width="34.57421875" style="0" customWidth="1"/>
  </cols>
  <sheetData>
    <row r="10" ht="12.75">
      <c r="A10" s="7" t="s">
        <v>44</v>
      </c>
    </row>
    <row r="11" ht="12.75">
      <c r="A11" s="7" t="s">
        <v>45</v>
      </c>
    </row>
    <row r="12" ht="12.75">
      <c r="A12" s="7" t="s">
        <v>46</v>
      </c>
    </row>
    <row r="13" ht="12.75">
      <c r="A13" s="7" t="s">
        <v>47</v>
      </c>
    </row>
    <row r="14" ht="12.75">
      <c r="A14" s="7" t="s">
        <v>48</v>
      </c>
    </row>
    <row r="15" ht="12.75">
      <c r="A15" s="7" t="s">
        <v>49</v>
      </c>
    </row>
    <row r="27" ht="12.75">
      <c r="B27" s="24" t="s">
        <v>50</v>
      </c>
    </row>
    <row r="29" spans="1:2" s="25" customFormat="1" ht="12.75">
      <c r="A29" s="15" t="s">
        <v>51</v>
      </c>
      <c r="B29" s="15"/>
    </row>
  </sheetData>
  <hyperlinks>
    <hyperlink ref="B27" location="Tabelle2!G25" display="Tabelle2!G25"/>
    <hyperlink ref="A29" location="Tabelle2!A27" display="Tabelle2!A27"/>
    <hyperlink ref="B29" location="Tabelle2!A27" display="Tabelle2!A27"/>
  </hyperlink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MND</dc:creator>
  <cp:keywords/>
  <dc:description/>
  <cp:lastModifiedBy>Erik Jacobson</cp:lastModifiedBy>
  <cp:lastPrinted>2002-05-07T09:22:56Z</cp:lastPrinted>
  <dcterms:created xsi:type="dcterms:W3CDTF">2002-03-20T16:25:32Z</dcterms:created>
  <dcterms:modified xsi:type="dcterms:W3CDTF">2002-05-21T12:26:52Z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